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96" windowWidth="9000" windowHeight="8004"/>
  </bookViews>
  <sheets>
    <sheet name="2019 Approved Budget" sheetId="1" r:id="rId1"/>
  </sheets>
  <calcPr calcId="125725"/>
</workbook>
</file>

<file path=xl/calcChain.xml><?xml version="1.0" encoding="utf-8"?>
<calcChain xmlns="http://schemas.openxmlformats.org/spreadsheetml/2006/main">
  <c r="C42" i="1"/>
  <c r="C81"/>
  <c r="C74"/>
  <c r="C60"/>
  <c r="C62" s="1"/>
  <c r="C6"/>
  <c r="C56"/>
  <c r="C52"/>
  <c r="C37"/>
  <c r="C28"/>
  <c r="C82" l="1"/>
  <c r="C68"/>
</calcChain>
</file>

<file path=xl/sharedStrings.xml><?xml version="1.0" encoding="utf-8"?>
<sst xmlns="http://schemas.openxmlformats.org/spreadsheetml/2006/main" count="126" uniqueCount="122">
  <si>
    <t>3000</t>
  </si>
  <si>
    <t>Homeowner Fees</t>
  </si>
  <si>
    <t>3020</t>
  </si>
  <si>
    <t>Late Fees</t>
  </si>
  <si>
    <t>3060</t>
  </si>
  <si>
    <t>Capital Contributions</t>
  </si>
  <si>
    <t>3090</t>
  </si>
  <si>
    <t>Fines</t>
  </si>
  <si>
    <t xml:space="preserve">TOTAL Assessment Revenue            </t>
  </si>
  <si>
    <t xml:space="preserve">Other Revenue                 </t>
  </si>
  <si>
    <t>3200</t>
  </si>
  <si>
    <t>Clubhouse Rental</t>
  </si>
  <si>
    <t>3260</t>
  </si>
  <si>
    <t>Pool Keys/Access Cards</t>
  </si>
  <si>
    <t>3900</t>
  </si>
  <si>
    <t>Bank Interest</t>
  </si>
  <si>
    <t xml:space="preserve">TOTAL Other Revenue                 </t>
  </si>
  <si>
    <t>TOTAL Income</t>
  </si>
  <si>
    <t>Expense</t>
  </si>
  <si>
    <t xml:space="preserve"> Administrative               </t>
  </si>
  <si>
    <t>4010</t>
  </si>
  <si>
    <t>Insurance</t>
  </si>
  <si>
    <t>4020</t>
  </si>
  <si>
    <t>Management Expense</t>
  </si>
  <si>
    <t>4030</t>
  </si>
  <si>
    <t>Legal Fees</t>
  </si>
  <si>
    <t>4040</t>
  </si>
  <si>
    <t>Office &amp; Admin Expense</t>
  </si>
  <si>
    <t>4085</t>
  </si>
  <si>
    <t>Website</t>
  </si>
  <si>
    <t>4130</t>
  </si>
  <si>
    <t>Tax/Audit/License</t>
  </si>
  <si>
    <t>4430</t>
  </si>
  <si>
    <t>Association Events</t>
  </si>
  <si>
    <t xml:space="preserve">TOTAL  Administrative               </t>
  </si>
  <si>
    <t xml:space="preserve"> Grounds &amp; Landscaping        </t>
  </si>
  <si>
    <t>5030</t>
  </si>
  <si>
    <t>Grounds Contract</t>
  </si>
  <si>
    <t>5060</t>
  </si>
  <si>
    <t>Pine Straw / Mulch</t>
  </si>
  <si>
    <t>5064</t>
  </si>
  <si>
    <t>Flowers</t>
  </si>
  <si>
    <t>5070</t>
  </si>
  <si>
    <t>Tree Removal / Pruning</t>
  </si>
  <si>
    <t>5106</t>
  </si>
  <si>
    <t>Irrigation / Backflow</t>
  </si>
  <si>
    <t>5110</t>
  </si>
  <si>
    <t>5160</t>
  </si>
  <si>
    <t>Fountain Maintenance</t>
  </si>
  <si>
    <t xml:space="preserve">TOTAL  Grounds &amp; Landscaping        </t>
  </si>
  <si>
    <t xml:space="preserve"> Lake &amp; Dam Maintenance       </t>
  </si>
  <si>
    <t>5701</t>
  </si>
  <si>
    <t>Lake Maintenance</t>
  </si>
  <si>
    <t xml:space="preserve">TOTAL  Lake &amp; Dam Maintenance       </t>
  </si>
  <si>
    <t xml:space="preserve"> Recreation                   </t>
  </si>
  <si>
    <t>6000</t>
  </si>
  <si>
    <t>Pool Contract</t>
  </si>
  <si>
    <t>6010</t>
  </si>
  <si>
    <t>Pool Permit</t>
  </si>
  <si>
    <t>6015</t>
  </si>
  <si>
    <t xml:space="preserve">6048 </t>
  </si>
  <si>
    <t>Pool Miscellaneous</t>
  </si>
  <si>
    <t>6100</t>
  </si>
  <si>
    <t>6411</t>
  </si>
  <si>
    <t>Recreation-Playground</t>
  </si>
  <si>
    <t>6549</t>
  </si>
  <si>
    <t>Clubhouse Maintenance</t>
  </si>
  <si>
    <t>6550</t>
  </si>
  <si>
    <t>Clubhouse Janitorial Services</t>
  </si>
  <si>
    <t xml:space="preserve">TOTAL  Recreation                   </t>
  </si>
  <si>
    <t xml:space="preserve"> Repairs &amp; Maint.             </t>
  </si>
  <si>
    <t>7070</t>
  </si>
  <si>
    <t>Repair/Maintenance</t>
  </si>
  <si>
    <t>7300</t>
  </si>
  <si>
    <t>Termite Bond</t>
  </si>
  <si>
    <t xml:space="preserve">TOTAL  Repairs &amp; Maint.             </t>
  </si>
  <si>
    <t xml:space="preserve"> Utility                      </t>
  </si>
  <si>
    <t>8000</t>
  </si>
  <si>
    <t>Utilities - Electric</t>
  </si>
  <si>
    <t>8020</t>
  </si>
  <si>
    <t>Utilities - Water / Sewer</t>
  </si>
  <si>
    <t>8035</t>
  </si>
  <si>
    <t>Utilities - Trash Removal/Dumpster</t>
  </si>
  <si>
    <t xml:space="preserve">TOTAL  Utility                      </t>
  </si>
  <si>
    <t xml:space="preserve">Reserve Expense (Income)      </t>
  </si>
  <si>
    <t>9000</t>
  </si>
  <si>
    <t>Transfer to Reserves</t>
  </si>
  <si>
    <t xml:space="preserve">TOTAL Reserve Expense (Income)      </t>
  </si>
  <si>
    <t xml:space="preserve"> </t>
  </si>
  <si>
    <t>Tennis Maintenance</t>
  </si>
  <si>
    <t>Pool Maintenance</t>
  </si>
  <si>
    <t>Comments</t>
  </si>
  <si>
    <t>Income Assessment</t>
  </si>
  <si>
    <t>Common Area Taxes/Property Taxes</t>
  </si>
  <si>
    <t>4100/4101</t>
  </si>
  <si>
    <t>Utilities - Phone/Internet/TV</t>
  </si>
  <si>
    <t>8047/8050</t>
  </si>
  <si>
    <r>
      <rPr>
        <b/>
        <sz val="8.25"/>
        <color indexed="8"/>
        <rFont val="Arial"/>
        <family val="2"/>
      </rPr>
      <t xml:space="preserve">9000 </t>
    </r>
    <r>
      <rPr>
        <sz val="8.25"/>
        <color indexed="8"/>
        <rFont val="Arial"/>
        <charset val="1"/>
      </rPr>
      <t>Transfer to Reserves</t>
    </r>
  </si>
  <si>
    <t>TOTAL Reserve</t>
  </si>
  <si>
    <t>Reserve Expenses</t>
  </si>
  <si>
    <t>RESERVE STATUS</t>
  </si>
  <si>
    <t>TOTAL Reserve Expenses</t>
  </si>
  <si>
    <t>Proposed</t>
  </si>
  <si>
    <t>Lake erosion landscaping</t>
  </si>
  <si>
    <t>Tennis roller</t>
  </si>
  <si>
    <t>Fountain mx, repair</t>
  </si>
  <si>
    <t>Must renew before 10/1/2019</t>
  </si>
  <si>
    <t>Irrigation Maintenance</t>
  </si>
  <si>
    <t>Projected Reserve Balance on 12/31/2019</t>
  </si>
  <si>
    <t>Lake bridge, stairs, pier mx, repaint</t>
  </si>
  <si>
    <t>MCGINNIS RESERVE HOA</t>
  </si>
  <si>
    <t>2019 Budget</t>
  </si>
  <si>
    <t>Restock fish</t>
  </si>
  <si>
    <t>New contract 10/1/18</t>
  </si>
  <si>
    <t>Negotiate new contract</t>
  </si>
  <si>
    <t>Replace portions of wooden/wire lake fence</t>
  </si>
  <si>
    <t>Fees to remain the same $1,100/yr</t>
  </si>
  <si>
    <t>TOTAL Income Minus TOTAL Expenses</t>
  </si>
  <si>
    <t>TOTAL Expenses</t>
  </si>
  <si>
    <t>Projected 1/1/2019 Beginning Balance</t>
  </si>
  <si>
    <t>Description</t>
  </si>
  <si>
    <t>Tennis court repair cracks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</si>
</sst>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0"/>
      <color indexed="8"/>
      <name val="Arial"/>
      <charset val="1"/>
    </font>
    <font>
      <sz val="14.25"/>
      <color indexed="8"/>
      <name val="Arial Black"/>
      <charset val="1"/>
    </font>
    <font>
      <sz val="9.75"/>
      <color indexed="8"/>
      <name val="Arial"/>
      <charset val="1"/>
    </font>
    <font>
      <sz val="8.25"/>
      <color indexed="8"/>
      <name val="Arial"/>
      <charset val="1"/>
    </font>
    <font>
      <b/>
      <sz val="9.75"/>
      <color indexed="8"/>
      <name val="Arial"/>
      <charset val="1"/>
    </font>
    <font>
      <b/>
      <sz val="8.25"/>
      <color indexed="8"/>
      <name val="Arial"/>
      <charset val="1"/>
    </font>
    <font>
      <sz val="9"/>
      <color indexed="8"/>
      <name val="Arial"/>
      <charset val="1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ont="0" applyAlignment="0" applyProtection="0">
      <alignment vertical="top"/>
    </xf>
    <xf numFmtId="43" fontId="14" fillId="0" borderId="0" applyFont="0" applyFill="0" applyBorder="0" applyAlignment="0" applyProtection="0"/>
  </cellStyleXfs>
  <cellXfs count="35"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0" fillId="0" borderId="1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 wrapText="1"/>
    </xf>
    <xf numFmtId="0" fontId="11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/>
    </xf>
    <xf numFmtId="0" fontId="8" fillId="0" borderId="1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/>
    </xf>
    <xf numFmtId="0" fontId="13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horizontal="center" vertical="top" wrapText="1"/>
    </xf>
    <xf numFmtId="164" fontId="0" fillId="0" borderId="1" xfId="1" applyNumberFormat="1" applyFont="1" applyBorder="1" applyAlignment="1" applyProtection="1">
      <alignment vertical="top"/>
    </xf>
    <xf numFmtId="164" fontId="8" fillId="0" borderId="1" xfId="1" applyNumberFormat="1" applyFont="1" applyBorder="1" applyAlignment="1" applyProtection="1">
      <alignment vertical="top"/>
    </xf>
    <xf numFmtId="164" fontId="10" fillId="0" borderId="1" xfId="1" applyNumberFormat="1" applyFont="1" applyBorder="1" applyAlignment="1" applyProtection="1">
      <alignment vertical="top"/>
    </xf>
    <xf numFmtId="164" fontId="9" fillId="0" borderId="1" xfId="1" applyNumberFormat="1" applyFont="1" applyFill="1" applyBorder="1" applyAlignment="1" applyProtection="1">
      <alignment vertical="top"/>
    </xf>
    <xf numFmtId="1" fontId="10" fillId="0" borderId="1" xfId="1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67" workbookViewId="0">
      <selection activeCell="B79" sqref="B79"/>
    </sheetView>
  </sheetViews>
  <sheetFormatPr defaultColWidth="9.21875" defaultRowHeight="13.2"/>
  <cols>
    <col min="1" max="1" width="20.109375" customWidth="1"/>
    <col min="2" max="2" width="18.5546875" customWidth="1"/>
    <col min="3" max="3" width="11.6640625" customWidth="1"/>
    <col min="4" max="4" width="14.88671875" customWidth="1"/>
  </cols>
  <sheetData>
    <row r="1" spans="1:4" ht="18.600000000000001" customHeight="1">
      <c r="A1" s="30" t="s">
        <v>110</v>
      </c>
      <c r="B1" s="30"/>
      <c r="C1" s="30"/>
      <c r="D1" s="30"/>
    </row>
    <row r="2" spans="1:4" ht="17.25" customHeight="1">
      <c r="A2" s="31" t="s">
        <v>116</v>
      </c>
      <c r="B2" s="31"/>
      <c r="C2" s="31"/>
      <c r="D2" s="31"/>
    </row>
    <row r="3" spans="1:4" ht="12" customHeight="1">
      <c r="A3" s="32"/>
      <c r="B3" s="33"/>
      <c r="C3" s="33"/>
      <c r="D3" s="34"/>
    </row>
    <row r="4" spans="1:4" ht="16.2" customHeight="1">
      <c r="A4" s="5"/>
      <c r="B4" s="27" t="s">
        <v>120</v>
      </c>
      <c r="C4" s="28" t="s">
        <v>111</v>
      </c>
      <c r="D4" s="27" t="s">
        <v>91</v>
      </c>
    </row>
    <row r="5" spans="1:4" ht="31.2" customHeight="1">
      <c r="A5" s="6" t="s">
        <v>92</v>
      </c>
      <c r="B5" s="7"/>
      <c r="C5" s="5"/>
      <c r="D5" s="5"/>
    </row>
    <row r="6" spans="1:4" ht="12" customHeight="1">
      <c r="A6" s="8" t="s">
        <v>0</v>
      </c>
      <c r="B6" s="9" t="s">
        <v>1</v>
      </c>
      <c r="C6" s="22">
        <f>170*1100</f>
        <v>187000</v>
      </c>
      <c r="D6" s="5"/>
    </row>
    <row r="7" spans="1:4" ht="12" customHeight="1">
      <c r="A7" s="8" t="s">
        <v>2</v>
      </c>
      <c r="B7" s="9" t="s">
        <v>3</v>
      </c>
      <c r="C7" s="22"/>
      <c r="D7" s="5"/>
    </row>
    <row r="8" spans="1:4" ht="12" customHeight="1">
      <c r="A8" s="8" t="s">
        <v>4</v>
      </c>
      <c r="B8" s="9" t="s">
        <v>5</v>
      </c>
      <c r="C8" s="22"/>
      <c r="D8" s="5"/>
    </row>
    <row r="9" spans="1:4" ht="12" customHeight="1">
      <c r="A9" s="8" t="s">
        <v>6</v>
      </c>
      <c r="B9" s="9" t="s">
        <v>7</v>
      </c>
      <c r="C9" s="22"/>
      <c r="D9" s="5"/>
    </row>
    <row r="10" spans="1:4" ht="12" customHeight="1">
      <c r="A10" s="10" t="s">
        <v>8</v>
      </c>
      <c r="B10" s="11"/>
      <c r="C10" s="23">
        <v>187000</v>
      </c>
      <c r="D10" s="5"/>
    </row>
    <row r="11" spans="1:4" ht="11.4" customHeight="1">
      <c r="A11" s="12" t="s">
        <v>9</v>
      </c>
      <c r="B11" s="5"/>
      <c r="C11" s="22"/>
      <c r="D11" s="5"/>
    </row>
    <row r="12" spans="1:4" ht="12" customHeight="1">
      <c r="A12" s="8" t="s">
        <v>10</v>
      </c>
      <c r="B12" s="9" t="s">
        <v>11</v>
      </c>
      <c r="C12" s="22"/>
      <c r="D12" s="5"/>
    </row>
    <row r="13" spans="1:4" ht="12" customHeight="1">
      <c r="A13" s="8" t="s">
        <v>12</v>
      </c>
      <c r="B13" s="9" t="s">
        <v>13</v>
      </c>
      <c r="C13" s="22"/>
      <c r="D13" s="5"/>
    </row>
    <row r="14" spans="1:4" ht="12" customHeight="1">
      <c r="A14" s="8" t="s">
        <v>14</v>
      </c>
      <c r="B14" s="9" t="s">
        <v>15</v>
      </c>
      <c r="C14" s="22"/>
      <c r="D14" s="5"/>
    </row>
    <row r="15" spans="1:4" ht="13.8" customHeight="1">
      <c r="A15" s="20" t="s">
        <v>16</v>
      </c>
      <c r="B15" s="5"/>
      <c r="C15" s="22"/>
      <c r="D15" s="5"/>
    </row>
    <row r="16" spans="1:4" ht="15.6" customHeight="1">
      <c r="A16" s="6" t="s">
        <v>17</v>
      </c>
      <c r="B16" s="16"/>
      <c r="C16" s="24">
        <v>187000</v>
      </c>
      <c r="D16" s="5"/>
    </row>
    <row r="17" spans="1:4" s="1" customFormat="1" ht="12" customHeight="1">
      <c r="A17" s="9"/>
      <c r="B17" s="5"/>
      <c r="C17" s="22"/>
      <c r="D17" s="5"/>
    </row>
    <row r="18" spans="1:4" ht="16.8" customHeight="1">
      <c r="A18" s="6" t="s">
        <v>18</v>
      </c>
      <c r="B18" s="7"/>
      <c r="C18" s="22"/>
      <c r="D18" s="5"/>
    </row>
    <row r="19" spans="1:4" ht="11.4" customHeight="1">
      <c r="A19" s="12" t="s">
        <v>19</v>
      </c>
      <c r="B19" s="5"/>
      <c r="C19" s="22"/>
      <c r="D19" s="5"/>
    </row>
    <row r="20" spans="1:4" ht="12" customHeight="1">
      <c r="A20" s="8" t="s">
        <v>20</v>
      </c>
      <c r="B20" s="9" t="s">
        <v>21</v>
      </c>
      <c r="C20" s="25">
        <v>8000</v>
      </c>
      <c r="D20" s="5"/>
    </row>
    <row r="21" spans="1:4" ht="12" customHeight="1">
      <c r="A21" s="8" t="s">
        <v>22</v>
      </c>
      <c r="B21" s="9" t="s">
        <v>23</v>
      </c>
      <c r="C21" s="25">
        <v>12900</v>
      </c>
      <c r="D21" s="5"/>
    </row>
    <row r="22" spans="1:4" ht="12" customHeight="1">
      <c r="A22" s="8" t="s">
        <v>24</v>
      </c>
      <c r="B22" s="9" t="s">
        <v>25</v>
      </c>
      <c r="C22" s="22">
        <v>1500</v>
      </c>
      <c r="D22" s="5"/>
    </row>
    <row r="23" spans="1:4" ht="12" customHeight="1">
      <c r="A23" s="8" t="s">
        <v>26</v>
      </c>
      <c r="B23" s="9" t="s">
        <v>27</v>
      </c>
      <c r="C23" s="22">
        <v>3000</v>
      </c>
      <c r="D23" s="5"/>
    </row>
    <row r="24" spans="1:4" ht="12" customHeight="1">
      <c r="A24" s="8" t="s">
        <v>28</v>
      </c>
      <c r="B24" s="9" t="s">
        <v>29</v>
      </c>
      <c r="C24" s="22">
        <v>550</v>
      </c>
      <c r="D24" s="5"/>
    </row>
    <row r="25" spans="1:4" ht="24" customHeight="1">
      <c r="A25" s="13" t="s">
        <v>94</v>
      </c>
      <c r="B25" s="14" t="s">
        <v>93</v>
      </c>
      <c r="C25" s="22">
        <v>375</v>
      </c>
      <c r="D25" s="5"/>
    </row>
    <row r="26" spans="1:4" ht="12" customHeight="1">
      <c r="A26" s="8" t="s">
        <v>30</v>
      </c>
      <c r="B26" s="9" t="s">
        <v>31</v>
      </c>
      <c r="C26" s="22">
        <v>275</v>
      </c>
      <c r="D26" s="5"/>
    </row>
    <row r="27" spans="1:4" ht="12" customHeight="1">
      <c r="A27" s="8" t="s">
        <v>32</v>
      </c>
      <c r="B27" s="9" t="s">
        <v>33</v>
      </c>
      <c r="C27" s="22">
        <v>4000</v>
      </c>
      <c r="D27" s="5"/>
    </row>
    <row r="28" spans="1:4" ht="25.2" customHeight="1">
      <c r="A28" s="17" t="s">
        <v>34</v>
      </c>
      <c r="B28" s="11"/>
      <c r="C28" s="23">
        <f>SUM(C20:C27)</f>
        <v>30600</v>
      </c>
      <c r="D28" s="5"/>
    </row>
    <row r="29" spans="1:4" ht="25.8" customHeight="1">
      <c r="A29" s="17" t="s">
        <v>35</v>
      </c>
      <c r="B29" s="5"/>
      <c r="C29" s="22"/>
      <c r="D29" s="5"/>
    </row>
    <row r="30" spans="1:4" ht="12" customHeight="1">
      <c r="A30" s="8" t="s">
        <v>36</v>
      </c>
      <c r="B30" s="9" t="s">
        <v>37</v>
      </c>
      <c r="C30" s="25">
        <v>29100</v>
      </c>
      <c r="D30" s="5"/>
    </row>
    <row r="31" spans="1:4" ht="12" customHeight="1">
      <c r="A31" s="8" t="s">
        <v>38</v>
      </c>
      <c r="B31" s="9" t="s">
        <v>39</v>
      </c>
      <c r="C31" s="25">
        <v>6000</v>
      </c>
      <c r="D31" s="5"/>
    </row>
    <row r="32" spans="1:4" ht="12" customHeight="1">
      <c r="A32" s="8" t="s">
        <v>40</v>
      </c>
      <c r="B32" s="9" t="s">
        <v>41</v>
      </c>
      <c r="C32" s="25">
        <v>1000</v>
      </c>
      <c r="D32" s="5"/>
    </row>
    <row r="33" spans="1:6" ht="12" customHeight="1">
      <c r="A33" s="8" t="s">
        <v>42</v>
      </c>
      <c r="B33" s="9" t="s">
        <v>43</v>
      </c>
      <c r="C33" s="22">
        <v>2500</v>
      </c>
      <c r="D33" s="5"/>
    </row>
    <row r="34" spans="1:6" ht="12" customHeight="1">
      <c r="A34" s="8" t="s">
        <v>44</v>
      </c>
      <c r="B34" s="9" t="s">
        <v>45</v>
      </c>
      <c r="C34" s="22">
        <v>250</v>
      </c>
      <c r="D34" s="5"/>
    </row>
    <row r="35" spans="1:6" ht="12" customHeight="1">
      <c r="A35" s="8" t="s">
        <v>46</v>
      </c>
      <c r="B35" s="9" t="s">
        <v>107</v>
      </c>
      <c r="C35" s="22">
        <v>500</v>
      </c>
      <c r="D35" s="5"/>
    </row>
    <row r="36" spans="1:6" ht="12" customHeight="1">
      <c r="A36" s="8" t="s">
        <v>47</v>
      </c>
      <c r="B36" s="9" t="s">
        <v>48</v>
      </c>
      <c r="C36" s="22">
        <v>400</v>
      </c>
      <c r="D36" s="5"/>
    </row>
    <row r="37" spans="1:6" ht="25.8" customHeight="1">
      <c r="A37" s="17" t="s">
        <v>49</v>
      </c>
      <c r="B37" s="11"/>
      <c r="C37" s="23">
        <f>SUM(C30:C36)</f>
        <v>39750</v>
      </c>
      <c r="D37" s="5"/>
    </row>
    <row r="38" spans="1:6" ht="30" customHeight="1">
      <c r="A38" s="17" t="s">
        <v>50</v>
      </c>
      <c r="B38" s="5"/>
      <c r="C38" s="22"/>
      <c r="D38" s="5"/>
    </row>
    <row r="39" spans="1:6" ht="12" customHeight="1">
      <c r="A39" s="8" t="s">
        <v>51</v>
      </c>
      <c r="B39" s="9" t="s">
        <v>52</v>
      </c>
      <c r="C39" s="22"/>
      <c r="D39" s="5"/>
      <c r="F39" s="2" t="s">
        <v>88</v>
      </c>
    </row>
    <row r="40" spans="1:6" s="3" customFormat="1" ht="12" customHeight="1">
      <c r="A40" s="8"/>
      <c r="B40" s="14" t="s">
        <v>105</v>
      </c>
      <c r="C40" s="22">
        <v>1000</v>
      </c>
      <c r="D40" s="5"/>
      <c r="F40" s="4"/>
    </row>
    <row r="41" spans="1:6" s="3" customFormat="1" ht="12" customHeight="1">
      <c r="A41" s="8"/>
      <c r="B41" s="14" t="s">
        <v>112</v>
      </c>
      <c r="C41" s="22">
        <v>2000</v>
      </c>
      <c r="D41" s="5"/>
      <c r="F41" s="4"/>
    </row>
    <row r="42" spans="1:6" ht="25.2" customHeight="1">
      <c r="A42" s="17" t="s">
        <v>53</v>
      </c>
      <c r="B42" s="11"/>
      <c r="C42" s="23">
        <f>SUM(C40:C41)</f>
        <v>3000</v>
      </c>
      <c r="D42" s="5"/>
    </row>
    <row r="43" spans="1:6" ht="11.4" customHeight="1">
      <c r="A43" s="17" t="s">
        <v>54</v>
      </c>
      <c r="B43" s="5"/>
      <c r="C43" s="22"/>
      <c r="D43" s="5"/>
    </row>
    <row r="44" spans="1:6" ht="24.6" customHeight="1">
      <c r="A44" s="8" t="s">
        <v>55</v>
      </c>
      <c r="B44" s="9" t="s">
        <v>56</v>
      </c>
      <c r="C44" s="22">
        <v>5800</v>
      </c>
      <c r="D44" s="21" t="s">
        <v>106</v>
      </c>
    </row>
    <row r="45" spans="1:6" ht="12" customHeight="1">
      <c r="A45" s="8" t="s">
        <v>57</v>
      </c>
      <c r="B45" s="9" t="s">
        <v>58</v>
      </c>
      <c r="C45" s="22">
        <v>225</v>
      </c>
      <c r="D45" s="5"/>
    </row>
    <row r="46" spans="1:6" ht="12" customHeight="1">
      <c r="A46" s="8" t="s">
        <v>59</v>
      </c>
      <c r="B46" s="14" t="s">
        <v>90</v>
      </c>
      <c r="C46" s="22">
        <v>1500</v>
      </c>
      <c r="D46" s="5"/>
    </row>
    <row r="47" spans="1:6" ht="12" customHeight="1">
      <c r="A47" s="8" t="s">
        <v>60</v>
      </c>
      <c r="B47" s="9" t="s">
        <v>61</v>
      </c>
      <c r="C47" s="22">
        <v>200</v>
      </c>
      <c r="D47" s="5"/>
    </row>
    <row r="48" spans="1:6" ht="15" customHeight="1">
      <c r="A48" s="8" t="s">
        <v>62</v>
      </c>
      <c r="B48" s="14" t="s">
        <v>89</v>
      </c>
      <c r="C48" s="22">
        <v>500</v>
      </c>
      <c r="D48" s="5"/>
    </row>
    <row r="49" spans="1:4" ht="24" customHeight="1">
      <c r="A49" s="8" t="s">
        <v>63</v>
      </c>
      <c r="B49" s="9" t="s">
        <v>64</v>
      </c>
      <c r="C49" s="22">
        <v>250</v>
      </c>
      <c r="D49" s="5"/>
    </row>
    <row r="50" spans="1:4" ht="15.6" customHeight="1">
      <c r="A50" s="8" t="s">
        <v>65</v>
      </c>
      <c r="B50" s="9" t="s">
        <v>66</v>
      </c>
      <c r="C50" s="22">
        <v>1500</v>
      </c>
      <c r="D50" s="5"/>
    </row>
    <row r="51" spans="1:4" ht="12" customHeight="1">
      <c r="A51" s="8" t="s">
        <v>67</v>
      </c>
      <c r="B51" s="9" t="s">
        <v>68</v>
      </c>
      <c r="C51" s="22">
        <v>2700</v>
      </c>
      <c r="D51" s="5"/>
    </row>
    <row r="52" spans="1:4" ht="15" customHeight="1">
      <c r="A52" s="17" t="s">
        <v>69</v>
      </c>
      <c r="B52" s="11"/>
      <c r="C52" s="23">
        <f>SUM(C44:C51)</f>
        <v>12675</v>
      </c>
      <c r="D52" s="5"/>
    </row>
    <row r="53" spans="1:4" ht="14.4" customHeight="1">
      <c r="A53" s="17" t="s">
        <v>70</v>
      </c>
      <c r="B53" s="5"/>
      <c r="C53" s="22"/>
      <c r="D53" s="5"/>
    </row>
    <row r="54" spans="1:4" ht="12" customHeight="1">
      <c r="A54" s="8" t="s">
        <v>71</v>
      </c>
      <c r="B54" s="9" t="s">
        <v>72</v>
      </c>
      <c r="C54" s="22">
        <v>7000</v>
      </c>
      <c r="D54" s="5"/>
    </row>
    <row r="55" spans="1:4" ht="12" customHeight="1">
      <c r="A55" s="8" t="s">
        <v>73</v>
      </c>
      <c r="B55" s="9" t="s">
        <v>74</v>
      </c>
      <c r="C55" s="22">
        <v>200</v>
      </c>
      <c r="D55" s="5"/>
    </row>
    <row r="56" spans="1:4" ht="28.8" customHeight="1">
      <c r="A56" s="17" t="s">
        <v>75</v>
      </c>
      <c r="B56" s="11"/>
      <c r="C56" s="23">
        <f>SUM(C54:C55)</f>
        <v>7200</v>
      </c>
      <c r="D56" s="5"/>
    </row>
    <row r="57" spans="1:4" ht="11.4" customHeight="1">
      <c r="A57" s="17" t="s">
        <v>76</v>
      </c>
      <c r="B57" s="5"/>
      <c r="C57" s="22"/>
      <c r="D57" s="5"/>
    </row>
    <row r="58" spans="1:4" ht="12" customHeight="1">
      <c r="A58" s="8" t="s">
        <v>77</v>
      </c>
      <c r="B58" s="9" t="s">
        <v>78</v>
      </c>
      <c r="C58" s="22">
        <v>19000</v>
      </c>
      <c r="D58" s="5"/>
    </row>
    <row r="59" spans="1:4" ht="12" customHeight="1">
      <c r="A59" s="8" t="s">
        <v>79</v>
      </c>
      <c r="B59" s="9" t="s">
        <v>80</v>
      </c>
      <c r="C59" s="22">
        <v>2500</v>
      </c>
      <c r="D59" s="5"/>
    </row>
    <row r="60" spans="1:4" ht="27" customHeight="1">
      <c r="A60" s="8" t="s">
        <v>81</v>
      </c>
      <c r="B60" s="9" t="s">
        <v>82</v>
      </c>
      <c r="C60" s="22">
        <f>(13.5*170)*12</f>
        <v>27540</v>
      </c>
      <c r="D60" s="21" t="s">
        <v>113</v>
      </c>
    </row>
    <row r="61" spans="1:4" ht="29.4" customHeight="1">
      <c r="A61" s="13" t="s">
        <v>96</v>
      </c>
      <c r="B61" s="14" t="s">
        <v>95</v>
      </c>
      <c r="C61" s="25">
        <v>2000</v>
      </c>
      <c r="D61" s="21" t="s">
        <v>114</v>
      </c>
    </row>
    <row r="62" spans="1:4" ht="12" customHeight="1">
      <c r="A62" s="17" t="s">
        <v>83</v>
      </c>
      <c r="B62" s="11"/>
      <c r="C62" s="23">
        <f>SUM(C58:C61)</f>
        <v>51040</v>
      </c>
      <c r="D62" s="5"/>
    </row>
    <row r="63" spans="1:4" ht="11.4" customHeight="1">
      <c r="A63" s="17" t="s">
        <v>84</v>
      </c>
      <c r="B63" s="5"/>
      <c r="C63" s="22"/>
      <c r="D63" s="5"/>
    </row>
    <row r="64" spans="1:4" ht="12" customHeight="1">
      <c r="A64" s="8" t="s">
        <v>85</v>
      </c>
      <c r="B64" s="9" t="s">
        <v>86</v>
      </c>
      <c r="C64" s="22">
        <v>42735</v>
      </c>
      <c r="D64" s="5"/>
    </row>
    <row r="65" spans="1:5" ht="12" customHeight="1">
      <c r="A65" s="8"/>
      <c r="B65" s="9"/>
      <c r="C65" s="22"/>
      <c r="D65" s="5"/>
    </row>
    <row r="66" spans="1:5" ht="12" customHeight="1">
      <c r="A66" s="17" t="s">
        <v>87</v>
      </c>
      <c r="B66" s="11"/>
      <c r="C66" s="23">
        <v>42735</v>
      </c>
      <c r="D66" s="5"/>
    </row>
    <row r="67" spans="1:5" s="1" customFormat="1" ht="12" customHeight="1">
      <c r="A67" s="10"/>
      <c r="B67" s="11"/>
      <c r="C67" s="23"/>
      <c r="D67" s="5"/>
    </row>
    <row r="68" spans="1:5" ht="18" customHeight="1">
      <c r="A68" s="6" t="s">
        <v>118</v>
      </c>
      <c r="B68" s="7"/>
      <c r="C68" s="24">
        <f>C28+C37+C42+C52+C56+C62+C66</f>
        <v>187000</v>
      </c>
      <c r="D68" s="5"/>
    </row>
    <row r="69" spans="1:5" s="3" customFormat="1" ht="48" customHeight="1">
      <c r="A69" s="6" t="s">
        <v>117</v>
      </c>
      <c r="B69" s="7"/>
      <c r="C69" s="26">
        <v>0</v>
      </c>
      <c r="D69" s="5"/>
    </row>
    <row r="70" spans="1:5" ht="15" customHeight="1">
      <c r="A70" s="15"/>
      <c r="B70" s="5"/>
      <c r="C70" s="5"/>
      <c r="D70" s="5"/>
    </row>
    <row r="71" spans="1:5" ht="15.6">
      <c r="A71" s="29" t="s">
        <v>100</v>
      </c>
      <c r="B71" s="29"/>
      <c r="C71" s="29"/>
      <c r="D71" s="29"/>
      <c r="E71" s="18"/>
    </row>
    <row r="72" spans="1:5" ht="45" customHeight="1">
      <c r="A72" s="6" t="s">
        <v>119</v>
      </c>
      <c r="B72" s="5"/>
      <c r="C72" s="24">
        <v>75269</v>
      </c>
      <c r="D72" s="5"/>
      <c r="E72" s="18"/>
    </row>
    <row r="73" spans="1:5">
      <c r="A73" s="14" t="s">
        <v>97</v>
      </c>
      <c r="B73" s="5"/>
      <c r="C73" s="22">
        <v>42735</v>
      </c>
      <c r="D73" s="5"/>
      <c r="E73" s="18"/>
    </row>
    <row r="74" spans="1:5">
      <c r="A74" s="17" t="s">
        <v>98</v>
      </c>
      <c r="B74" s="5"/>
      <c r="C74" s="23">
        <f>SUM(C72:C73)</f>
        <v>118004</v>
      </c>
      <c r="D74" s="5"/>
      <c r="E74" s="18"/>
    </row>
    <row r="75" spans="1:5">
      <c r="A75" s="17" t="s">
        <v>99</v>
      </c>
      <c r="B75" s="5"/>
      <c r="C75" s="22"/>
      <c r="D75" s="5"/>
      <c r="E75" s="18"/>
    </row>
    <row r="76" spans="1:5" s="3" customFormat="1" ht="13.8" customHeight="1">
      <c r="A76" s="19" t="s">
        <v>102</v>
      </c>
      <c r="B76" s="14" t="s">
        <v>103</v>
      </c>
      <c r="C76" s="22">
        <v>15000</v>
      </c>
      <c r="D76" s="5"/>
      <c r="E76" s="18"/>
    </row>
    <row r="77" spans="1:5" s="3" customFormat="1" ht="21.6">
      <c r="A77" s="19" t="s">
        <v>102</v>
      </c>
      <c r="B77" s="14" t="s">
        <v>115</v>
      </c>
      <c r="C77" s="22">
        <v>10600</v>
      </c>
      <c r="D77" s="5"/>
      <c r="E77" s="18"/>
    </row>
    <row r="78" spans="1:5" s="3" customFormat="1">
      <c r="A78" s="19" t="s">
        <v>102</v>
      </c>
      <c r="B78" s="14" t="s">
        <v>104</v>
      </c>
      <c r="C78" s="22">
        <v>200</v>
      </c>
      <c r="D78" s="5"/>
      <c r="E78" s="18"/>
    </row>
    <row r="79" spans="1:5" s="3" customFormat="1" ht="21.6">
      <c r="A79" s="19" t="s">
        <v>102</v>
      </c>
      <c r="B79" s="14" t="s">
        <v>121</v>
      </c>
      <c r="C79" s="22">
        <v>5464</v>
      </c>
      <c r="D79" s="5"/>
      <c r="E79" s="18"/>
    </row>
    <row r="80" spans="1:5" s="3" customFormat="1" ht="21.6">
      <c r="A80" s="19" t="s">
        <v>102</v>
      </c>
      <c r="B80" s="14" t="s">
        <v>109</v>
      </c>
      <c r="C80" s="22">
        <v>6556</v>
      </c>
      <c r="D80" s="5"/>
      <c r="E80" s="18"/>
    </row>
    <row r="81" spans="1:4" ht="26.4">
      <c r="A81" s="17" t="s">
        <v>101</v>
      </c>
      <c r="B81" s="5"/>
      <c r="C81" s="23">
        <f>SUM(C76:C80)</f>
        <v>37820</v>
      </c>
      <c r="D81" s="5"/>
    </row>
    <row r="82" spans="1:4" ht="48" customHeight="1">
      <c r="A82" s="6" t="s">
        <v>108</v>
      </c>
      <c r="B82" s="5"/>
      <c r="C82" s="24">
        <f>C74-C81</f>
        <v>80184</v>
      </c>
      <c r="D82" s="5"/>
    </row>
  </sheetData>
  <mergeCells count="4">
    <mergeCell ref="A71:D71"/>
    <mergeCell ref="A1:D1"/>
    <mergeCell ref="A2:D2"/>
    <mergeCell ref="A3:D3"/>
  </mergeCells>
  <pageMargins left="0.25" right="0.25" top="0.5" bottom="0.5" header="0.5" footer="0.5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Approved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usafloggie</dc:creator>
  <cp:lastModifiedBy>usafloggie</cp:lastModifiedBy>
  <cp:lastPrinted>2018-09-28T15:40:18Z</cp:lastPrinted>
  <dcterms:created xsi:type="dcterms:W3CDTF">2018-09-15T16:52:56Z</dcterms:created>
  <dcterms:modified xsi:type="dcterms:W3CDTF">2018-10-16T02:12:26Z</dcterms:modified>
</cp:coreProperties>
</file>